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5195" windowHeight="8430"/>
  </bookViews>
  <sheets>
    <sheet name="About" sheetId="3" r:id="rId1"/>
    <sheet name="Input Order" sheetId="1" r:id="rId2"/>
    <sheet name="Print Order" sheetId="4" r:id="rId3"/>
  </sheets>
  <definedNames>
    <definedName name="_xlnm.Print_Area" localSheetId="1">'Input Order'!$A$1:$G$38</definedName>
    <definedName name="_xlnm.Print_Area" localSheetId="2">'Print Order'!$A$1:$G$30</definedName>
  </definedNames>
  <calcPr calcId="124519"/>
</workbook>
</file>

<file path=xl/calcChain.xml><?xml version="1.0" encoding="utf-8"?>
<calcChain xmlns="http://schemas.openxmlformats.org/spreadsheetml/2006/main">
  <c r="G20" i="1"/>
  <c r="G21"/>
  <c r="G22"/>
  <c r="G23"/>
  <c r="G25"/>
  <c r="G31"/>
  <c r="B36"/>
  <c r="K36"/>
  <c r="B35" s="1"/>
  <c r="B27" i="4" s="1"/>
  <c r="E3"/>
  <c r="E4"/>
  <c r="E5"/>
  <c r="E6"/>
  <c r="F6"/>
  <c r="G6"/>
  <c r="E7"/>
  <c r="E8"/>
  <c r="B12"/>
  <c r="E12" s="1"/>
  <c r="B13"/>
  <c r="C13" s="1"/>
  <c r="F13"/>
  <c r="B14"/>
  <c r="E14" s="1"/>
  <c r="D14"/>
  <c r="F14"/>
  <c r="B15"/>
  <c r="D15" s="1"/>
  <c r="B17"/>
  <c r="E17" s="1"/>
  <c r="D17"/>
  <c r="B18"/>
  <c r="D18" s="1"/>
  <c r="F18"/>
  <c r="B19"/>
  <c r="E19" s="1"/>
  <c r="D19"/>
  <c r="B20"/>
  <c r="D20" s="1"/>
  <c r="F20"/>
  <c r="B21"/>
  <c r="E21" s="1"/>
  <c r="B22"/>
  <c r="E22"/>
  <c r="F22"/>
  <c r="B23"/>
  <c r="E23"/>
  <c r="F23"/>
  <c r="G23"/>
  <c r="B24"/>
  <c r="E24"/>
  <c r="F24"/>
  <c r="B26"/>
  <c r="E26"/>
  <c r="E27"/>
  <c r="B28"/>
  <c r="E28"/>
  <c r="B30"/>
  <c r="D21" l="1"/>
  <c r="F19"/>
  <c r="F17"/>
  <c r="D12"/>
  <c r="F12"/>
  <c r="G30" i="1"/>
  <c r="G32" s="1"/>
  <c r="G24" i="4" s="1"/>
  <c r="F21"/>
  <c r="D13"/>
  <c r="G21"/>
  <c r="C21"/>
  <c r="E20"/>
  <c r="G19"/>
  <c r="C19"/>
  <c r="E18"/>
  <c r="G17"/>
  <c r="C17"/>
  <c r="E15"/>
  <c r="G14"/>
  <c r="C14"/>
  <c r="E13"/>
  <c r="G12"/>
  <c r="C12"/>
  <c r="F15"/>
  <c r="G20"/>
  <c r="C20"/>
  <c r="G18"/>
  <c r="C18"/>
  <c r="G15"/>
  <c r="C15"/>
  <c r="G13"/>
  <c r="G22" l="1"/>
</calcChain>
</file>

<file path=xl/sharedStrings.xml><?xml version="1.0" encoding="utf-8"?>
<sst xmlns="http://schemas.openxmlformats.org/spreadsheetml/2006/main" count="64" uniqueCount="52">
  <si>
    <t>Item</t>
  </si>
  <si>
    <t>Description</t>
  </si>
  <si>
    <t>Price Ea.</t>
  </si>
  <si>
    <t>Total</t>
  </si>
  <si>
    <t>Qty.</t>
  </si>
  <si>
    <t>SOFTWARE</t>
  </si>
  <si>
    <t>SUBTOTAL</t>
  </si>
  <si>
    <t>SHIPPING</t>
  </si>
  <si>
    <t>TOTAL AMOUNT</t>
  </si>
  <si>
    <t>Method of Payment</t>
  </si>
  <si>
    <t>Formula</t>
  </si>
  <si>
    <t>Signed</t>
  </si>
  <si>
    <t>Phone</t>
  </si>
  <si>
    <t xml:space="preserve">Phone  </t>
  </si>
  <si>
    <t>Company Name</t>
  </si>
  <si>
    <t>Address</t>
  </si>
  <si>
    <t>City, State, Zip</t>
  </si>
  <si>
    <t>Email</t>
  </si>
  <si>
    <t>Contact Name</t>
  </si>
  <si>
    <t>INPUT ORDER</t>
  </si>
  <si>
    <t>PRINT ORDER</t>
  </si>
  <si>
    <t>at the bottom of your screen to print your order.</t>
  </si>
  <si>
    <t>PLACE ORDER</t>
  </si>
  <si>
    <t>Durand &amp; Associates</t>
  </si>
  <si>
    <t>Visa</t>
  </si>
  <si>
    <t>Name</t>
  </si>
  <si>
    <t>Contact</t>
  </si>
  <si>
    <t>City/State/Zip</t>
  </si>
  <si>
    <t>Qty</t>
  </si>
  <si>
    <t>Item#</t>
  </si>
  <si>
    <t>Price Ea</t>
  </si>
  <si>
    <t>DURAND &amp; ASSOCIATES</t>
  </si>
  <si>
    <t>Use the Input Order tab at the bottom of your screen to input</t>
  </si>
  <si>
    <t>Welcome to Durand &amp; Associates Order Form in Excel format.</t>
  </si>
  <si>
    <t>NOTE: To qualify for the upgrade version price</t>
  </si>
  <si>
    <t>version of 1-Line or Panel Software</t>
  </si>
  <si>
    <t>your order information.</t>
  </si>
  <si>
    <t>Once you have completed your order, use the Print Order tab</t>
  </si>
  <si>
    <t>you must be a registered user of a previous</t>
  </si>
  <si>
    <t xml:space="preserve">Durand &amp; Associates                </t>
  </si>
  <si>
    <t>ORDER FORM</t>
  </si>
  <si>
    <t>Email to - gpdurand@durandassociates.com</t>
  </si>
  <si>
    <t>After printing your order email or mail to:</t>
  </si>
  <si>
    <t>2110 Hunt Woods Court</t>
  </si>
  <si>
    <t>Laughlin, NV 89029</t>
  </si>
  <si>
    <t>Laughlin NV 89029</t>
  </si>
  <si>
    <t>Ground $12, Email FREE &gt;&gt;</t>
  </si>
  <si>
    <t>(509) 844-1914 )</t>
  </si>
  <si>
    <t>1-Line 2026 Software (Upgrade Version)</t>
  </si>
  <si>
    <t>Panel 2026 Software (Upgrade Version)</t>
  </si>
  <si>
    <t>P26U</t>
  </si>
  <si>
    <t>1L6U</t>
  </si>
</sst>
</file>

<file path=xl/styles.xml><?xml version="1.0" encoding="utf-8"?>
<styleSheet xmlns="http://schemas.openxmlformats.org/spreadsheetml/2006/main">
  <numFmts count="3">
    <numFmt numFmtId="164" formatCode="&quot;$&quot;&quot; &quot;#,##0.00"/>
    <numFmt numFmtId="165" formatCode="&quot;(&quot;000&quot;) &quot;000&quot;-&quot;0000"/>
    <numFmt numFmtId="166" formatCode="&quot;$&quot;#,##0.00"/>
  </numFmts>
  <fonts count="1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u/>
      <sz val="10"/>
      <color indexed="12"/>
      <name val="Arial"/>
    </font>
    <font>
      <b/>
      <sz val="11"/>
      <name val="Arial"/>
      <family val="2"/>
    </font>
    <font>
      <sz val="10"/>
      <color indexed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9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2" fillId="0" borderId="2" xfId="0" applyFont="1" applyBorder="1"/>
    <xf numFmtId="0" fontId="1" fillId="0" borderId="3" xfId="0" applyFont="1" applyBorder="1"/>
    <xf numFmtId="0" fontId="1" fillId="0" borderId="4" xfId="0" applyFont="1" applyBorder="1"/>
    <xf numFmtId="164" fontId="1" fillId="0" borderId="0" xfId="0" applyNumberFormat="1" applyFont="1"/>
    <xf numFmtId="164" fontId="1" fillId="0" borderId="1" xfId="0" applyNumberFormat="1" applyFont="1" applyBorder="1"/>
    <xf numFmtId="0" fontId="1" fillId="0" borderId="2" xfId="0" applyFont="1" applyBorder="1"/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5" xfId="0" applyFont="1" applyBorder="1"/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164" fontId="1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1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1" fontId="1" fillId="0" borderId="0" xfId="0" applyNumberFormat="1" applyFont="1"/>
    <xf numFmtId="0" fontId="2" fillId="0" borderId="0" xfId="0" applyFont="1" applyAlignment="1">
      <alignment horizontal="left"/>
    </xf>
    <xf numFmtId="165" fontId="1" fillId="2" borderId="1" xfId="0" applyNumberFormat="1" applyFont="1" applyFill="1" applyBorder="1" applyAlignment="1" applyProtection="1">
      <alignment horizontal="left"/>
      <protection locked="0"/>
    </xf>
    <xf numFmtId="49" fontId="1" fillId="2" borderId="1" xfId="0" applyNumberFormat="1" applyFont="1" applyFill="1" applyBorder="1" applyAlignment="1" applyProtection="1">
      <alignment horizontal="left"/>
      <protection locked="0"/>
    </xf>
    <xf numFmtId="0" fontId="5" fillId="0" borderId="0" xfId="0" applyFont="1" applyProtection="1">
      <protection hidden="1"/>
    </xf>
    <xf numFmtId="0" fontId="5" fillId="0" borderId="0" xfId="0" applyFont="1" applyBorder="1" applyProtection="1">
      <protection hidden="1"/>
    </xf>
    <xf numFmtId="164" fontId="5" fillId="0" borderId="0" xfId="0" applyNumberFormat="1" applyFont="1" applyBorder="1" applyAlignment="1" applyProtection="1">
      <alignment horizontal="right"/>
      <protection hidden="1"/>
    </xf>
    <xf numFmtId="0" fontId="5" fillId="0" borderId="2" xfId="0" applyFont="1" applyBorder="1" applyAlignment="1" applyProtection="1">
      <alignment horizontal="right"/>
      <protection hidden="1"/>
    </xf>
    <xf numFmtId="0" fontId="5" fillId="0" borderId="3" xfId="0" applyFont="1" applyBorder="1" applyProtection="1">
      <protection hidden="1"/>
    </xf>
    <xf numFmtId="0" fontId="5" fillId="0" borderId="3" xfId="0" applyFont="1" applyBorder="1" applyAlignment="1" applyProtection="1">
      <alignment horizontal="right"/>
      <protection hidden="1"/>
    </xf>
    <xf numFmtId="0" fontId="5" fillId="0" borderId="4" xfId="0" applyFont="1" applyBorder="1" applyAlignment="1" applyProtection="1">
      <alignment horizontal="right"/>
      <protection hidden="1"/>
    </xf>
    <xf numFmtId="0" fontId="5" fillId="0" borderId="6" xfId="0" applyFont="1" applyBorder="1" applyProtection="1">
      <protection hidden="1"/>
    </xf>
    <xf numFmtId="0" fontId="5" fillId="0" borderId="7" xfId="0" applyFont="1" applyBorder="1" applyAlignment="1" applyProtection="1">
      <alignment horizontal="center"/>
      <protection hidden="1"/>
    </xf>
    <xf numFmtId="0" fontId="5" fillId="0" borderId="7" xfId="0" applyFont="1" applyBorder="1" applyProtection="1">
      <protection hidden="1"/>
    </xf>
    <xf numFmtId="164" fontId="5" fillId="0" borderId="7" xfId="0" applyNumberFormat="1" applyFont="1" applyBorder="1" applyAlignment="1" applyProtection="1">
      <alignment horizontal="right"/>
      <protection hidden="1"/>
    </xf>
    <xf numFmtId="166" fontId="5" fillId="0" borderId="8" xfId="0" applyNumberFormat="1" applyFont="1" applyBorder="1" applyAlignment="1" applyProtection="1">
      <alignment horizontal="right"/>
      <protection hidden="1"/>
    </xf>
    <xf numFmtId="0" fontId="5" fillId="0" borderId="9" xfId="0" applyFont="1" applyBorder="1" applyProtection="1">
      <protection hidden="1"/>
    </xf>
    <xf numFmtId="0" fontId="5" fillId="0" borderId="0" xfId="0" applyFont="1" applyBorder="1" applyAlignment="1" applyProtection="1">
      <alignment horizontal="center"/>
      <protection hidden="1"/>
    </xf>
    <xf numFmtId="166" fontId="5" fillId="0" borderId="10" xfId="0" applyNumberFormat="1" applyFont="1" applyBorder="1" applyAlignment="1" applyProtection="1">
      <alignment horizontal="right"/>
      <protection hidden="1"/>
    </xf>
    <xf numFmtId="0" fontId="5" fillId="0" borderId="2" xfId="0" applyFont="1" applyBorder="1" applyProtection="1">
      <protection hidden="1"/>
    </xf>
    <xf numFmtId="0" fontId="0" fillId="0" borderId="0" xfId="0" applyProtection="1">
      <protection hidden="1"/>
    </xf>
    <xf numFmtId="0" fontId="5" fillId="0" borderId="3" xfId="0" applyFont="1" applyBorder="1" applyAlignment="1" applyProtection="1">
      <alignment horizontal="center"/>
      <protection hidden="1"/>
    </xf>
    <xf numFmtId="164" fontId="5" fillId="0" borderId="3" xfId="0" applyNumberFormat="1" applyFont="1" applyBorder="1" applyAlignment="1" applyProtection="1">
      <alignment horizontal="right"/>
      <protection hidden="1"/>
    </xf>
    <xf numFmtId="166" fontId="5" fillId="0" borderId="4" xfId="0" applyNumberFormat="1" applyFont="1" applyBorder="1" applyAlignment="1" applyProtection="1">
      <alignment horizontal="right"/>
      <protection hidden="1"/>
    </xf>
    <xf numFmtId="49" fontId="6" fillId="2" borderId="1" xfId="1" applyNumberFormat="1" applyFill="1" applyBorder="1" applyAlignment="1" applyProtection="1">
      <alignment horizontal="left"/>
      <protection locked="0"/>
    </xf>
    <xf numFmtId="0" fontId="7" fillId="0" borderId="0" xfId="0" applyFont="1" applyProtection="1">
      <protection hidden="1"/>
    </xf>
    <xf numFmtId="0" fontId="7" fillId="0" borderId="0" xfId="0" applyFont="1" applyAlignment="1" applyProtection="1">
      <alignment horizontal="right"/>
      <protection hidden="1"/>
    </xf>
    <xf numFmtId="0" fontId="5" fillId="0" borderId="0" xfId="0" applyNumberFormat="1" applyFont="1" applyProtection="1">
      <protection hidden="1"/>
    </xf>
    <xf numFmtId="49" fontId="5" fillId="0" borderId="0" xfId="0" applyNumberFormat="1" applyFont="1" applyProtection="1">
      <protection hidden="1"/>
    </xf>
    <xf numFmtId="165" fontId="5" fillId="0" borderId="0" xfId="0" applyNumberFormat="1" applyFont="1" applyAlignment="1" applyProtection="1">
      <alignment horizontal="left"/>
      <protection hidden="1"/>
    </xf>
    <xf numFmtId="0" fontId="5" fillId="0" borderId="0" xfId="0" applyFont="1"/>
    <xf numFmtId="0" fontId="5" fillId="0" borderId="5" xfId="0" applyFont="1" applyBorder="1"/>
    <xf numFmtId="0" fontId="5" fillId="0" borderId="0" xfId="0" applyFont="1" applyBorder="1"/>
    <xf numFmtId="0" fontId="5" fillId="0" borderId="9" xfId="0" applyFont="1" applyBorder="1" applyAlignment="1" applyProtection="1">
      <alignment horizontal="right"/>
      <protection hidden="1"/>
    </xf>
    <xf numFmtId="0" fontId="5" fillId="0" borderId="0" xfId="0" applyFont="1" applyBorder="1" applyAlignment="1" applyProtection="1">
      <alignment horizontal="right"/>
      <protection hidden="1"/>
    </xf>
    <xf numFmtId="0" fontId="5" fillId="0" borderId="10" xfId="0" applyFont="1" applyBorder="1" applyAlignment="1" applyProtection="1">
      <alignment horizontal="right"/>
      <protection hidden="1"/>
    </xf>
    <xf numFmtId="0" fontId="1" fillId="0" borderId="6" xfId="0" applyFont="1" applyBorder="1"/>
    <xf numFmtId="0" fontId="1" fillId="0" borderId="7" xfId="0" applyFont="1" applyBorder="1"/>
    <xf numFmtId="0" fontId="1" fillId="3" borderId="8" xfId="0" applyFont="1" applyFill="1" applyBorder="1" applyAlignment="1" applyProtection="1">
      <alignment horizontal="right"/>
      <protection hidden="1"/>
    </xf>
    <xf numFmtId="0" fontId="1" fillId="0" borderId="9" xfId="0" applyFont="1" applyBorder="1"/>
    <xf numFmtId="0" fontId="1" fillId="3" borderId="10" xfId="0" applyFont="1" applyFill="1" applyBorder="1" applyAlignment="1" applyProtection="1">
      <alignment horizontal="right"/>
      <protection hidden="1"/>
    </xf>
    <xf numFmtId="0" fontId="1" fillId="0" borderId="11" xfId="0" applyFont="1" applyBorder="1"/>
    <xf numFmtId="0" fontId="1" fillId="3" borderId="12" xfId="0" applyFont="1" applyFill="1" applyBorder="1" applyAlignment="1" applyProtection="1">
      <alignment horizontal="right"/>
      <protection hidden="1"/>
    </xf>
    <xf numFmtId="0" fontId="8" fillId="0" borderId="7" xfId="0" applyFont="1" applyBorder="1"/>
    <xf numFmtId="0" fontId="8" fillId="0" borderId="0" xfId="0" applyFont="1" applyBorder="1"/>
    <xf numFmtId="0" fontId="5" fillId="0" borderId="9" xfId="0" applyFont="1" applyFill="1" applyBorder="1" applyProtection="1">
      <protection hidden="1"/>
    </xf>
    <xf numFmtId="0" fontId="5" fillId="0" borderId="0" xfId="0" applyFont="1" applyFill="1" applyBorder="1" applyAlignment="1" applyProtection="1">
      <alignment horizontal="center"/>
      <protection hidden="1"/>
    </xf>
    <xf numFmtId="0" fontId="5" fillId="0" borderId="0" xfId="0" applyFont="1" applyFill="1" applyBorder="1" applyProtection="1">
      <protection hidden="1"/>
    </xf>
    <xf numFmtId="164" fontId="5" fillId="0" borderId="0" xfId="0" applyNumberFormat="1" applyFont="1" applyFill="1" applyBorder="1" applyAlignment="1" applyProtection="1">
      <alignment horizontal="right"/>
      <protection hidden="1"/>
    </xf>
    <xf numFmtId="166" fontId="5" fillId="0" borderId="10" xfId="0" applyNumberFormat="1" applyFont="1" applyFill="1" applyBorder="1" applyAlignment="1" applyProtection="1">
      <alignment horizontal="right"/>
      <protection hidden="1"/>
    </xf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5" fillId="0" borderId="7" xfId="0" applyFont="1" applyBorder="1" applyAlignment="1" applyProtection="1">
      <alignment horizontal="right"/>
      <protection hidden="1"/>
    </xf>
    <xf numFmtId="0" fontId="11" fillId="0" borderId="0" xfId="0" applyFont="1" applyAlignment="1">
      <alignment horizontal="center"/>
    </xf>
    <xf numFmtId="0" fontId="7" fillId="0" borderId="0" xfId="0" applyFont="1" applyAlignment="1" applyProtection="1">
      <alignment horizont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5:D24"/>
  <sheetViews>
    <sheetView showGridLines="0" showRowColHeaders="0" showZeros="0" tabSelected="1" workbookViewId="0"/>
  </sheetViews>
  <sheetFormatPr defaultColWidth="0" defaultRowHeight="12.75"/>
  <cols>
    <col min="1" max="9" width="9.140625" customWidth="1"/>
  </cols>
  <sheetData>
    <row r="5" spans="2:4">
      <c r="B5" s="33" t="s">
        <v>33</v>
      </c>
    </row>
    <row r="6" spans="2:4">
      <c r="B6" s="2"/>
    </row>
    <row r="7" spans="2:4">
      <c r="B7" s="32" t="s">
        <v>19</v>
      </c>
    </row>
    <row r="8" spans="2:4">
      <c r="B8" s="1" t="s">
        <v>32</v>
      </c>
      <c r="C8" s="1"/>
      <c r="D8" s="1"/>
    </row>
    <row r="9" spans="2:4">
      <c r="B9" s="1" t="s">
        <v>36</v>
      </c>
      <c r="C9" s="1"/>
      <c r="D9" s="1"/>
    </row>
    <row r="10" spans="2:4">
      <c r="B10" s="2"/>
    </row>
    <row r="11" spans="2:4">
      <c r="B11" s="2"/>
    </row>
    <row r="12" spans="2:4">
      <c r="B12" s="32" t="s">
        <v>20</v>
      </c>
    </row>
    <row r="13" spans="2:4">
      <c r="B13" s="31" t="s">
        <v>37</v>
      </c>
    </row>
    <row r="14" spans="2:4">
      <c r="B14" s="31" t="s">
        <v>21</v>
      </c>
    </row>
    <row r="15" spans="2:4">
      <c r="B15" s="2"/>
    </row>
    <row r="16" spans="2:4">
      <c r="B16" s="2"/>
    </row>
    <row r="17" spans="2:2">
      <c r="B17" s="32" t="s">
        <v>22</v>
      </c>
    </row>
    <row r="18" spans="2:2">
      <c r="B18" s="31" t="s">
        <v>42</v>
      </c>
    </row>
    <row r="19" spans="2:2">
      <c r="B19" s="2"/>
    </row>
    <row r="20" spans="2:2">
      <c r="B20" s="35" t="s">
        <v>41</v>
      </c>
    </row>
    <row r="21" spans="2:2">
      <c r="B21" s="2"/>
    </row>
    <row r="22" spans="2:2">
      <c r="B22" s="2" t="s">
        <v>23</v>
      </c>
    </row>
    <row r="23" spans="2:2">
      <c r="B23" s="2" t="s">
        <v>43</v>
      </c>
    </row>
    <row r="24" spans="2:2">
      <c r="B24" s="2" t="s">
        <v>45</v>
      </c>
    </row>
  </sheetData>
  <sheetProtection password="DC0A" sheet="1" objects="1" scenarios="1"/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B1:K74"/>
  <sheetViews>
    <sheetView showGridLines="0" showRowColHeaders="0" showZeros="0" showOutlineSymbols="0" workbookViewId="0"/>
  </sheetViews>
  <sheetFormatPr defaultColWidth="0" defaultRowHeight="12.75" zeroHeight="1"/>
  <cols>
    <col min="1" max="1" width="4.28515625" style="1" customWidth="1"/>
    <col min="2" max="2" width="10" style="1" customWidth="1"/>
    <col min="3" max="3" width="13" style="1" customWidth="1"/>
    <col min="4" max="4" width="30.85546875" style="1" customWidth="1"/>
    <col min="5" max="5" width="10.28515625" style="10" customWidth="1"/>
    <col min="6" max="6" width="14.140625" style="10" customWidth="1"/>
    <col min="7" max="7" width="11.5703125" style="16" customWidth="1"/>
    <col min="8" max="8" width="2.5703125" style="7" customWidth="1"/>
    <col min="9" max="9" width="0" style="1" hidden="1" customWidth="1"/>
    <col min="10" max="10" width="5.5703125" style="1" hidden="1" customWidth="1"/>
    <col min="11" max="16384" width="0" style="1" hidden="1"/>
  </cols>
  <sheetData>
    <row r="1" spans="2:7" ht="15.75">
      <c r="B1" s="84" t="s">
        <v>39</v>
      </c>
      <c r="C1" s="85"/>
      <c r="D1" s="85"/>
      <c r="E1" s="86"/>
      <c r="F1" s="87"/>
    </row>
    <row r="2" spans="2:7">
      <c r="B2" s="1" t="s">
        <v>43</v>
      </c>
      <c r="E2" s="10" t="s">
        <v>13</v>
      </c>
      <c r="F2" s="10" t="s">
        <v>47</v>
      </c>
    </row>
    <row r="3" spans="2:7">
      <c r="B3" s="1" t="s">
        <v>44</v>
      </c>
      <c r="E3" s="19"/>
      <c r="F3" s="19"/>
    </row>
    <row r="4" spans="2:7" ht="10.5" customHeight="1"/>
    <row r="5" spans="2:7">
      <c r="B5" s="21" t="s">
        <v>14</v>
      </c>
      <c r="C5" s="21"/>
      <c r="D5" s="29"/>
      <c r="G5" s="23"/>
    </row>
    <row r="6" spans="2:7" ht="8.1" customHeight="1">
      <c r="B6" s="21"/>
      <c r="C6" s="21"/>
      <c r="D6" s="26"/>
      <c r="G6" s="23"/>
    </row>
    <row r="7" spans="2:7">
      <c r="B7" s="21" t="s">
        <v>18</v>
      </c>
      <c r="C7" s="21"/>
      <c r="D7" s="29"/>
      <c r="G7" s="23"/>
    </row>
    <row r="8" spans="2:7" ht="8.1" customHeight="1">
      <c r="B8" s="21"/>
      <c r="C8" s="21"/>
      <c r="D8" s="26"/>
      <c r="G8" s="23"/>
    </row>
    <row r="9" spans="2:7">
      <c r="B9" s="21" t="s">
        <v>15</v>
      </c>
      <c r="C9" s="21"/>
      <c r="D9" s="29"/>
      <c r="G9" s="23"/>
    </row>
    <row r="10" spans="2:7" ht="8.1" customHeight="1">
      <c r="B10" s="21"/>
      <c r="C10" s="21"/>
      <c r="D10" s="26"/>
      <c r="E10" s="27"/>
      <c r="F10" s="27"/>
      <c r="G10" s="23"/>
    </row>
    <row r="11" spans="2:7">
      <c r="B11" s="21" t="s">
        <v>16</v>
      </c>
      <c r="C11" s="21"/>
      <c r="D11" s="29"/>
      <c r="E11" s="29"/>
      <c r="F11" s="37"/>
      <c r="G11" s="23"/>
    </row>
    <row r="12" spans="2:7" ht="8.1" customHeight="1">
      <c r="B12" s="21"/>
      <c r="C12" s="21"/>
      <c r="D12" s="26"/>
      <c r="G12" s="23"/>
    </row>
    <row r="13" spans="2:7">
      <c r="B13" s="21" t="s">
        <v>12</v>
      </c>
      <c r="C13" s="21"/>
      <c r="D13" s="36"/>
      <c r="G13" s="23"/>
    </row>
    <row r="14" spans="2:7" ht="8.1" customHeight="1">
      <c r="B14" s="21"/>
      <c r="C14" s="21"/>
      <c r="D14" s="26"/>
      <c r="G14" s="23"/>
    </row>
    <row r="15" spans="2:7">
      <c r="B15" s="21" t="s">
        <v>17</v>
      </c>
      <c r="C15" s="21"/>
      <c r="D15" s="58"/>
      <c r="G15" s="23"/>
    </row>
    <row r="16" spans="2:7" ht="8.1" customHeight="1">
      <c r="B16" s="21"/>
      <c r="C16" s="21"/>
      <c r="D16" s="26"/>
      <c r="E16" s="22"/>
      <c r="F16" s="22"/>
      <c r="G16" s="23"/>
    </row>
    <row r="17" spans="2:8">
      <c r="B17" s="3" t="s">
        <v>0</v>
      </c>
      <c r="C17" s="9" t="s">
        <v>1</v>
      </c>
      <c r="D17" s="6"/>
      <c r="E17" s="20" t="s">
        <v>4</v>
      </c>
      <c r="F17" s="12" t="s">
        <v>2</v>
      </c>
      <c r="G17" s="28" t="s">
        <v>3</v>
      </c>
      <c r="H17" s="1"/>
    </row>
    <row r="18" spans="2:8">
      <c r="B18" s="4" t="s">
        <v>5</v>
      </c>
      <c r="C18" s="5"/>
      <c r="D18" s="5"/>
      <c r="E18" s="15"/>
      <c r="F18" s="13"/>
      <c r="G18" s="14"/>
      <c r="H18" s="1"/>
    </row>
    <row r="19" spans="2:8">
      <c r="B19" s="4"/>
      <c r="C19" s="5"/>
      <c r="D19" s="5"/>
      <c r="E19" s="15"/>
      <c r="F19" s="13"/>
      <c r="G19" s="14"/>
      <c r="H19" s="1"/>
    </row>
    <row r="20" spans="2:8">
      <c r="B20" s="3" t="s">
        <v>51</v>
      </c>
      <c r="C20" s="3" t="s">
        <v>48</v>
      </c>
      <c r="D20" s="3"/>
      <c r="E20" s="30">
        <v>1</v>
      </c>
      <c r="F20" s="12">
        <v>330</v>
      </c>
      <c r="G20" s="12">
        <f>IF(ISTEXT(E20)=TRUE," ",IF(VALUE(E20)=0," ",E20*F20))</f>
        <v>330</v>
      </c>
      <c r="H20" s="1"/>
    </row>
    <row r="21" spans="2:8">
      <c r="B21" s="70"/>
      <c r="C21" s="77" t="s">
        <v>34</v>
      </c>
      <c r="D21" s="71"/>
      <c r="E21" s="72"/>
      <c r="F21" s="12"/>
      <c r="G21" s="12" t="str">
        <f>IF(ISTEXT(E21)=TRUE," ",IF(VALUE(E21)=0," ",E21*F21))</f>
        <v xml:space="preserve"> </v>
      </c>
      <c r="H21" s="1"/>
    </row>
    <row r="22" spans="2:8">
      <c r="B22" s="73"/>
      <c r="C22" s="78" t="s">
        <v>38</v>
      </c>
      <c r="D22" s="21"/>
      <c r="E22" s="74"/>
      <c r="F22" s="12"/>
      <c r="G22" s="12" t="str">
        <f>IF(ISTEXT(E22)=TRUE," ",IF(VALUE(E22)=0," ",E22*F22))</f>
        <v xml:space="preserve"> </v>
      </c>
      <c r="H22" s="1"/>
    </row>
    <row r="23" spans="2:8">
      <c r="B23" s="73"/>
      <c r="C23" s="78" t="s">
        <v>35</v>
      </c>
      <c r="D23" s="21"/>
      <c r="E23" s="74"/>
      <c r="F23" s="12"/>
      <c r="G23" s="12" t="str">
        <f>IF(ISTEXT(E23)=TRUE," ",IF(VALUE(E23)=0," ",E23*F23))</f>
        <v xml:space="preserve"> </v>
      </c>
      <c r="H23" s="1"/>
    </row>
    <row r="24" spans="2:8">
      <c r="B24" s="75"/>
      <c r="C24" s="18"/>
      <c r="D24" s="18"/>
      <c r="E24" s="76"/>
      <c r="F24" s="12"/>
      <c r="G24" s="12"/>
      <c r="H24" s="1"/>
    </row>
    <row r="25" spans="2:8">
      <c r="B25" s="3" t="s">
        <v>50</v>
      </c>
      <c r="C25" s="9" t="s">
        <v>49</v>
      </c>
      <c r="D25" s="3"/>
      <c r="E25" s="30">
        <v>1</v>
      </c>
      <c r="F25" s="12">
        <v>195</v>
      </c>
      <c r="G25" s="12">
        <f>IF(ISTEXT(E25)=TRUE," ",IF(VALUE(E25)=0," ",E25*F25))</f>
        <v>195</v>
      </c>
      <c r="H25" s="1"/>
    </row>
    <row r="26" spans="2:8">
      <c r="B26" s="70"/>
      <c r="C26" s="77" t="s">
        <v>34</v>
      </c>
      <c r="D26" s="71"/>
      <c r="E26" s="72"/>
      <c r="F26" s="12"/>
      <c r="G26" s="12"/>
      <c r="H26" s="1"/>
    </row>
    <row r="27" spans="2:8">
      <c r="B27" s="73"/>
      <c r="C27" s="78" t="s">
        <v>38</v>
      </c>
      <c r="D27" s="21"/>
      <c r="E27" s="74"/>
      <c r="F27" s="12"/>
      <c r="G27" s="12"/>
      <c r="H27" s="1"/>
    </row>
    <row r="28" spans="2:8">
      <c r="B28" s="73"/>
      <c r="C28" s="78" t="s">
        <v>35</v>
      </c>
      <c r="D28" s="21"/>
      <c r="E28" s="74"/>
      <c r="F28" s="12"/>
      <c r="G28" s="12"/>
      <c r="H28" s="1"/>
    </row>
    <row r="29" spans="2:8">
      <c r="B29" s="75"/>
      <c r="C29" s="18"/>
      <c r="D29" s="18"/>
      <c r="E29" s="76"/>
      <c r="F29" s="12"/>
      <c r="G29" s="12"/>
      <c r="H29" s="1"/>
    </row>
    <row r="30" spans="2:8">
      <c r="B30" s="4" t="s">
        <v>6</v>
      </c>
      <c r="C30" s="17"/>
      <c r="D30" s="17"/>
      <c r="E30" s="11"/>
      <c r="F30" s="54"/>
      <c r="G30" s="8">
        <f>SUM(G20:G29)</f>
        <v>525</v>
      </c>
      <c r="H30" s="1"/>
    </row>
    <row r="31" spans="2:8">
      <c r="B31" s="9" t="s">
        <v>7</v>
      </c>
      <c r="C31" s="17"/>
      <c r="D31" s="17"/>
      <c r="E31" s="15" t="s">
        <v>46</v>
      </c>
      <c r="F31" s="30" t="s">
        <v>17</v>
      </c>
      <c r="G31" s="8" t="str">
        <f>IF(F31="Ground",12,IF(F31="2-Day",40,IF(F31="Next Day",60," ")))</f>
        <v xml:space="preserve"> </v>
      </c>
      <c r="H31" s="1"/>
    </row>
    <row r="32" spans="2:8" ht="14.1" customHeight="1">
      <c r="B32" s="9" t="s">
        <v>8</v>
      </c>
      <c r="C32" s="17"/>
      <c r="D32" s="17"/>
      <c r="E32" s="15"/>
      <c r="F32" s="14"/>
      <c r="G32" s="8">
        <f>SUM(G30:G31)</f>
        <v>525</v>
      </c>
      <c r="H32" s="1"/>
    </row>
    <row r="33" spans="2:11">
      <c r="B33" s="21"/>
      <c r="C33" s="24"/>
      <c r="D33" s="24"/>
      <c r="E33" s="22"/>
      <c r="F33" s="23"/>
      <c r="G33" s="25"/>
      <c r="H33" s="1"/>
    </row>
    <row r="34" spans="2:11" ht="14.1" customHeight="1">
      <c r="B34" s="1" t="s">
        <v>9</v>
      </c>
      <c r="D34" s="29" t="s">
        <v>24</v>
      </c>
      <c r="H34" s="1"/>
      <c r="J34" s="1" t="s">
        <v>10</v>
      </c>
    </row>
    <row r="35" spans="2:11">
      <c r="B35" s="1" t="str">
        <f>IF(K36=1,"Card Number",IF(K36=2,"PO Number",IF(K36=3,"Check Number"," ")))</f>
        <v>Card Number</v>
      </c>
      <c r="D35" s="37"/>
      <c r="F35" s="16"/>
    </row>
    <row r="36" spans="2:11">
      <c r="B36" s="1" t="str">
        <f>IF(K36=1,"Expiration Date"," ")</f>
        <v>Expiration Date</v>
      </c>
      <c r="D36" s="37"/>
      <c r="H36" s="1"/>
      <c r="K36" s="1">
        <f>IF(D34="Visa",1,IF(D34="MasterCard",1,IF(D34="AMX",1,IF(D34="Discover",1,IF(D34="PO Number",2,IF(D34="Check Enclosed",3," "))))))</f>
        <v>1</v>
      </c>
    </row>
    <row r="37" spans="2:11"/>
    <row r="38" spans="2:11" ht="15" customHeight="1">
      <c r="B38" s="1" t="s">
        <v>11</v>
      </c>
      <c r="C38" s="18"/>
      <c r="D38" s="18"/>
    </row>
    <row r="39" spans="2:11"/>
    <row r="40" spans="2:11">
      <c r="D40" s="34"/>
    </row>
    <row r="41" spans="2:11" hidden="1"/>
    <row r="42" spans="2:11" hidden="1"/>
    <row r="43" spans="2:11" hidden="1"/>
    <row r="44" spans="2:11" ht="18">
      <c r="D44" s="89" t="s">
        <v>41</v>
      </c>
    </row>
    <row r="45" spans="2:11"/>
    <row r="46" spans="2:11"/>
    <row r="47" spans="2:11"/>
    <row r="48" spans="2:11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</sheetData>
  <sheetProtection password="DC0A" sheet="1" objects="1" scenarios="1"/>
  <phoneticPr fontId="0" type="noConversion"/>
  <dataValidations count="3">
    <dataValidation type="list" allowBlank="1" showInputMessage="1" showErrorMessage="1" sqref="D34 C35">
      <formula1>"Visa,MasterCard,AMX,Discover,PO Number,Check Enclosed"</formula1>
    </dataValidation>
    <dataValidation type="list" allowBlank="1" showInputMessage="1" showErrorMessage="1" sqref="F31">
      <formula1>"Ground,Email"</formula1>
    </dataValidation>
    <dataValidation type="whole" allowBlank="1" showInputMessage="1" showErrorMessage="1" errorTitle="Entry Error" error="Enter Whole Number 0-100" sqref="E20:E29">
      <formula1>0</formula1>
      <formula2>100</formula2>
    </dataValidation>
  </dataValidations>
  <pageMargins left="0.5" right="0.5" top="0" bottom="0" header="0" footer="0"/>
  <pageSetup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B1:AY88"/>
  <sheetViews>
    <sheetView showGridLines="0" showRowColHeaders="0" showZeros="0" showOutlineSymbols="0" workbookViewId="0"/>
  </sheetViews>
  <sheetFormatPr defaultColWidth="0" defaultRowHeight="14.25" zeroHeight="1"/>
  <cols>
    <col min="1" max="1" width="3.5703125" style="38" customWidth="1"/>
    <col min="2" max="2" width="10" style="38" customWidth="1"/>
    <col min="3" max="3" width="3.28515625" style="38" customWidth="1"/>
    <col min="4" max="4" width="10.5703125" style="38" customWidth="1"/>
    <col min="5" max="5" width="44.28515625" style="38" customWidth="1"/>
    <col min="6" max="6" width="12" style="38" customWidth="1"/>
    <col min="7" max="7" width="15.85546875" style="38" customWidth="1"/>
    <col min="8" max="8" width="5.7109375" style="38" customWidth="1"/>
    <col min="9" max="51" width="10.7109375" style="38" hidden="1" customWidth="1"/>
    <col min="52" max="16384" width="0" style="38" hidden="1"/>
  </cols>
  <sheetData>
    <row r="1" spans="2:13" ht="15">
      <c r="B1" s="59" t="s">
        <v>31</v>
      </c>
      <c r="F1" s="90" t="s">
        <v>41</v>
      </c>
      <c r="G1" s="60"/>
    </row>
    <row r="2" spans="2:13" ht="15">
      <c r="B2" s="59" t="s">
        <v>40</v>
      </c>
      <c r="F2" s="60"/>
      <c r="G2" s="60"/>
    </row>
    <row r="3" spans="2:13" ht="20.100000000000001" customHeight="1">
      <c r="B3" s="38" t="s">
        <v>25</v>
      </c>
      <c r="E3" s="61" t="str">
        <f>IF(('Input Order'!D5)=0," ",'Input Order'!D5)</f>
        <v xml:space="preserve"> </v>
      </c>
      <c r="F3" s="62"/>
      <c r="G3" s="62"/>
      <c r="H3" s="62"/>
      <c r="I3" s="62"/>
      <c r="J3" s="62"/>
      <c r="K3" s="62"/>
      <c r="L3" s="62"/>
      <c r="M3" s="62"/>
    </row>
    <row r="4" spans="2:13" ht="20.100000000000001" customHeight="1">
      <c r="B4" s="38" t="s">
        <v>26</v>
      </c>
      <c r="E4" s="61" t="str">
        <f>IF(('Input Order'!D7)=0," ",'Input Order'!D7)</f>
        <v xml:space="preserve"> </v>
      </c>
      <c r="F4" s="62"/>
      <c r="G4" s="62"/>
      <c r="H4" s="62"/>
      <c r="I4" s="62"/>
      <c r="J4" s="62"/>
      <c r="K4" s="62"/>
      <c r="L4" s="62"/>
      <c r="M4" s="62"/>
    </row>
    <row r="5" spans="2:13" ht="20.100000000000001" customHeight="1">
      <c r="B5" s="38" t="s">
        <v>15</v>
      </c>
      <c r="E5" s="61" t="str">
        <f>IF(('Input Order'!D9)=0," ",'Input Order'!D9)</f>
        <v xml:space="preserve"> </v>
      </c>
      <c r="F5" s="62"/>
      <c r="G5" s="62"/>
      <c r="H5" s="62"/>
      <c r="I5" s="62"/>
      <c r="J5" s="62"/>
      <c r="K5" s="62"/>
      <c r="L5" s="62"/>
      <c r="M5" s="62"/>
    </row>
    <row r="6" spans="2:13" ht="20.100000000000001" customHeight="1">
      <c r="B6" s="38" t="s">
        <v>27</v>
      </c>
      <c r="E6" s="61" t="str">
        <f>IF(('Input Order'!D11)=0," ",'Input Order'!D11)</f>
        <v xml:space="preserve"> </v>
      </c>
      <c r="F6" s="61" t="str">
        <f>IF(('Input Order'!E11)=0," ",'Input Order'!E11)</f>
        <v xml:space="preserve"> </v>
      </c>
      <c r="G6" s="61" t="str">
        <f>IF(('Input Order'!F11)=0," ",'Input Order'!F11)</f>
        <v xml:space="preserve"> </v>
      </c>
      <c r="H6" s="61"/>
      <c r="I6" s="61"/>
      <c r="J6" s="61"/>
      <c r="K6" s="61"/>
      <c r="L6" s="61"/>
      <c r="M6" s="61"/>
    </row>
    <row r="7" spans="2:13" ht="20.100000000000001" customHeight="1">
      <c r="B7" s="38" t="s">
        <v>12</v>
      </c>
      <c r="E7" s="63" t="str">
        <f>IF(('Input Order'!D13)=0," ",'Input Order'!D13)</f>
        <v xml:space="preserve"> </v>
      </c>
      <c r="F7" s="61"/>
      <c r="G7" s="61"/>
      <c r="H7" s="61"/>
      <c r="I7" s="61"/>
      <c r="J7" s="61"/>
      <c r="K7" s="61"/>
      <c r="L7" s="61"/>
      <c r="M7" s="61"/>
    </row>
    <row r="8" spans="2:13" ht="20.100000000000001" customHeight="1">
      <c r="B8" s="38" t="s">
        <v>17</v>
      </c>
      <c r="E8" s="61" t="str">
        <f>IF(('Input Order'!D15)=0," ",'Input Order'!D15)</f>
        <v xml:space="preserve"> </v>
      </c>
      <c r="F8" s="61"/>
      <c r="G8" s="61"/>
      <c r="H8" s="61"/>
      <c r="I8" s="61"/>
      <c r="J8" s="61"/>
      <c r="K8" s="61"/>
      <c r="L8" s="61"/>
      <c r="M8" s="61"/>
    </row>
    <row r="9" spans="2:13"/>
    <row r="10" spans="2:13">
      <c r="B10" s="41" t="s">
        <v>28</v>
      </c>
      <c r="C10" s="42"/>
      <c r="D10" s="42" t="s">
        <v>29</v>
      </c>
      <c r="E10" s="42" t="s">
        <v>1</v>
      </c>
      <c r="F10" s="43" t="s">
        <v>30</v>
      </c>
      <c r="G10" s="44" t="s">
        <v>3</v>
      </c>
    </row>
    <row r="11" spans="2:13">
      <c r="B11" s="67"/>
      <c r="C11" s="39"/>
      <c r="D11" s="39"/>
      <c r="E11" s="39"/>
      <c r="F11" s="68"/>
      <c r="G11" s="69"/>
    </row>
    <row r="12" spans="2:13" ht="12.95" customHeight="1">
      <c r="B12" s="50">
        <f>'Input Order'!E20</f>
        <v>1</v>
      </c>
      <c r="C12" s="51" t="str">
        <f t="shared" ref="C12:C21" si="0">IF(B12&gt;0,"-"," ")</f>
        <v>-</v>
      </c>
      <c r="D12" s="39" t="str">
        <f>IF(B12&gt;0,'Input Order'!B20," ")</f>
        <v>1L6U</v>
      </c>
      <c r="E12" s="39" t="str">
        <f>IF(B12&gt;0,'Input Order'!C20," ")</f>
        <v>1-Line 2026 Software (Upgrade Version)</v>
      </c>
      <c r="F12" s="40">
        <f>IF(B12&gt;0,'Input Order'!F20," ")</f>
        <v>330</v>
      </c>
      <c r="G12" s="52">
        <f>IF(B12&gt;0,'Input Order'!G20," ")</f>
        <v>330</v>
      </c>
    </row>
    <row r="13" spans="2:13" ht="12.95" customHeight="1">
      <c r="B13" s="50">
        <f>'Input Order'!E21</f>
        <v>0</v>
      </c>
      <c r="C13" s="51" t="str">
        <f t="shared" si="0"/>
        <v xml:space="preserve"> </v>
      </c>
      <c r="D13" s="39" t="str">
        <f>IF(B13&gt;0,'Input Order'!B21," ")</f>
        <v xml:space="preserve"> </v>
      </c>
      <c r="E13" s="39" t="str">
        <f>IF(B13&gt;0,'Input Order'!C21," ")</f>
        <v xml:space="preserve"> </v>
      </c>
      <c r="F13" s="40" t="str">
        <f>IF(B13&gt;0,'Input Order'!F21," ")</f>
        <v xml:space="preserve"> </v>
      </c>
      <c r="G13" s="52" t="str">
        <f>IF(B13&gt;0,'Input Order'!G21," ")</f>
        <v xml:space="preserve"> </v>
      </c>
    </row>
    <row r="14" spans="2:13" ht="12.95" customHeight="1">
      <c r="B14" s="50">
        <f>'Input Order'!E22</f>
        <v>0</v>
      </c>
      <c r="C14" s="51" t="str">
        <f t="shared" si="0"/>
        <v xml:space="preserve"> </v>
      </c>
      <c r="D14" s="39" t="str">
        <f>IF(B14&gt;0,'Input Order'!B22," ")</f>
        <v xml:space="preserve"> </v>
      </c>
      <c r="E14" s="39" t="str">
        <f>IF(B14&gt;0,'Input Order'!C22," ")</f>
        <v xml:space="preserve"> </v>
      </c>
      <c r="F14" s="40" t="str">
        <f>IF(B14&gt;0,'Input Order'!F22," ")</f>
        <v xml:space="preserve"> </v>
      </c>
      <c r="G14" s="52" t="str">
        <f>IF(B14&gt;0,'Input Order'!G22," ")</f>
        <v xml:space="preserve"> </v>
      </c>
    </row>
    <row r="15" spans="2:13" ht="12.95" customHeight="1">
      <c r="B15" s="50">
        <f>'Input Order'!E23</f>
        <v>0</v>
      </c>
      <c r="C15" s="51" t="str">
        <f t="shared" si="0"/>
        <v xml:space="preserve"> </v>
      </c>
      <c r="D15" s="39" t="str">
        <f>IF(B15&gt;0,'Input Order'!B23," ")</f>
        <v xml:space="preserve"> </v>
      </c>
      <c r="E15" s="39" t="str">
        <f>IF(B15&gt;0,'Input Order'!C23," ")</f>
        <v xml:space="preserve"> </v>
      </c>
      <c r="F15" s="40" t="str">
        <f>IF(B15&gt;0,'Input Order'!F23," ")</f>
        <v xml:space="preserve"> </v>
      </c>
      <c r="G15" s="52" t="str">
        <f>IF(B15&gt;0,'Input Order'!G23," ")</f>
        <v xml:space="preserve"> </v>
      </c>
    </row>
    <row r="16" spans="2:13" ht="12.95" customHeight="1">
      <c r="B16" s="79"/>
      <c r="C16" s="80"/>
      <c r="D16" s="81"/>
      <c r="E16" s="81"/>
      <c r="F16" s="82"/>
      <c r="G16" s="83"/>
    </row>
    <row r="17" spans="2:7" ht="12.95" customHeight="1">
      <c r="B17" s="50">
        <f>'Input Order'!E25</f>
        <v>1</v>
      </c>
      <c r="C17" s="51" t="str">
        <f t="shared" si="0"/>
        <v>-</v>
      </c>
      <c r="D17" s="39" t="str">
        <f>IF(B17&gt;0,'Input Order'!B25," ")</f>
        <v>P26U</v>
      </c>
      <c r="E17" s="39" t="str">
        <f>IF(B17&gt;0,'Input Order'!C25," ")</f>
        <v>Panel 2026 Software (Upgrade Version)</v>
      </c>
      <c r="F17" s="40">
        <f>IF(B17&gt;0,'Input Order'!F25," ")</f>
        <v>195</v>
      </c>
      <c r="G17" s="52">
        <f>IF(B17&gt;0,'Input Order'!G25," ")</f>
        <v>195</v>
      </c>
    </row>
    <row r="18" spans="2:7" ht="12.95" customHeight="1">
      <c r="B18" s="50">
        <f>'Input Order'!E26</f>
        <v>0</v>
      </c>
      <c r="C18" s="51" t="str">
        <f t="shared" si="0"/>
        <v xml:space="preserve"> </v>
      </c>
      <c r="D18" s="39" t="str">
        <f>IF(B18&gt;0,'Input Order'!B26," ")</f>
        <v xml:space="preserve"> </v>
      </c>
      <c r="E18" s="39" t="str">
        <f>IF(B18&gt;0,'Input Order'!C26," ")</f>
        <v xml:space="preserve"> </v>
      </c>
      <c r="F18" s="40" t="str">
        <f>IF(B18&gt;0,'Input Order'!F26," ")</f>
        <v xml:space="preserve"> </v>
      </c>
      <c r="G18" s="52" t="str">
        <f>IF(B18&gt;0,'Input Order'!G26," ")</f>
        <v xml:space="preserve"> </v>
      </c>
    </row>
    <row r="19" spans="2:7" ht="12.95" customHeight="1">
      <c r="B19" s="50">
        <f>'Input Order'!E27</f>
        <v>0</v>
      </c>
      <c r="C19" s="51" t="str">
        <f t="shared" si="0"/>
        <v xml:space="preserve"> </v>
      </c>
      <c r="D19" s="39" t="str">
        <f>IF(B19&gt;0,'Input Order'!B27," ")</f>
        <v xml:space="preserve"> </v>
      </c>
      <c r="E19" s="39" t="str">
        <f>IF(B19&gt;0,'Input Order'!C27," ")</f>
        <v xml:space="preserve"> </v>
      </c>
      <c r="F19" s="40" t="str">
        <f>IF(B19&gt;0,'Input Order'!F27," ")</f>
        <v xml:space="preserve"> </v>
      </c>
      <c r="G19" s="52" t="str">
        <f>IF(B19&gt;0,'Input Order'!G27," ")</f>
        <v xml:space="preserve"> </v>
      </c>
    </row>
    <row r="20" spans="2:7" ht="12.95" customHeight="1">
      <c r="B20" s="50">
        <f>'Input Order'!E28</f>
        <v>0</v>
      </c>
      <c r="C20" s="51" t="str">
        <f t="shared" si="0"/>
        <v xml:space="preserve"> </v>
      </c>
      <c r="D20" s="39" t="str">
        <f>IF(B20&gt;0,'Input Order'!B28," ")</f>
        <v xml:space="preserve"> </v>
      </c>
      <c r="E20" s="39" t="str">
        <f>IF(B20&gt;0,'Input Order'!C28," ")</f>
        <v xml:space="preserve"> </v>
      </c>
      <c r="F20" s="40" t="str">
        <f>IF(B20&gt;0,'Input Order'!F28," ")</f>
        <v xml:space="preserve"> </v>
      </c>
      <c r="G20" s="52" t="str">
        <f>IF(B20&gt;0,'Input Order'!G28," ")</f>
        <v xml:space="preserve"> </v>
      </c>
    </row>
    <row r="21" spans="2:7" ht="12.95" customHeight="1">
      <c r="B21" s="50">
        <f>'Input Order'!E29</f>
        <v>0</v>
      </c>
      <c r="C21" s="51" t="str">
        <f t="shared" si="0"/>
        <v xml:space="preserve"> </v>
      </c>
      <c r="D21" s="39" t="str">
        <f>IF(B21&gt;0,'Input Order'!B29," ")</f>
        <v xml:space="preserve"> </v>
      </c>
      <c r="E21" s="39" t="str">
        <f>IF(B21&gt;0,'Input Order'!C29," ")</f>
        <v xml:space="preserve"> </v>
      </c>
      <c r="F21" s="40" t="str">
        <f>IF(B21&gt;0,'Input Order'!F29," ")</f>
        <v xml:space="preserve"> </v>
      </c>
      <c r="G21" s="52" t="str">
        <f>IF(B21&gt;0,'Input Order'!G29," ")</f>
        <v xml:space="preserve"> </v>
      </c>
    </row>
    <row r="22" spans="2:7" ht="12.95" customHeight="1">
      <c r="B22" s="45" t="str">
        <f>'Input Order'!B30</f>
        <v>SUBTOTAL</v>
      </c>
      <c r="C22" s="46"/>
      <c r="D22" s="47"/>
      <c r="E22" s="47">
        <f>'Input Order'!E30</f>
        <v>0</v>
      </c>
      <c r="F22" s="48">
        <f>'Input Order'!F30</f>
        <v>0</v>
      </c>
      <c r="G22" s="49">
        <f>'Input Order'!G30</f>
        <v>525</v>
      </c>
    </row>
    <row r="23" spans="2:7" ht="14.1" customHeight="1">
      <c r="B23" s="45" t="str">
        <f>'Input Order'!B31</f>
        <v>SHIPPING</v>
      </c>
      <c r="C23" s="46"/>
      <c r="D23" s="47"/>
      <c r="E23" s="88" t="str">
        <f>'Input Order'!E31</f>
        <v>Ground $12, Email FREE &gt;&gt;</v>
      </c>
      <c r="F23" s="48" t="str">
        <f>'Input Order'!F31</f>
        <v>Email</v>
      </c>
      <c r="G23" s="49" t="str">
        <f>'Input Order'!G31</f>
        <v xml:space="preserve"> </v>
      </c>
    </row>
    <row r="24" spans="2:7" ht="14.1" customHeight="1">
      <c r="B24" s="53" t="str">
        <f>'Input Order'!B32</f>
        <v>TOTAL AMOUNT</v>
      </c>
      <c r="C24" s="55"/>
      <c r="D24" s="42"/>
      <c r="E24" s="42">
        <f>'Input Order'!E32</f>
        <v>0</v>
      </c>
      <c r="F24" s="56">
        <f>'Input Order'!F32</f>
        <v>0</v>
      </c>
      <c r="G24" s="57">
        <f>'Input Order'!G32</f>
        <v>525</v>
      </c>
    </row>
    <row r="25" spans="2:7"/>
    <row r="26" spans="2:7">
      <c r="B26" s="64" t="str">
        <f>'Input Order'!B34</f>
        <v>Method of Payment</v>
      </c>
      <c r="C26" s="64"/>
      <c r="E26" s="38" t="str">
        <f>'Input Order'!D34</f>
        <v>Visa</v>
      </c>
    </row>
    <row r="27" spans="2:7">
      <c r="B27" s="64" t="str">
        <f>'Input Order'!B35</f>
        <v>Card Number</v>
      </c>
      <c r="C27" s="64"/>
      <c r="E27" s="38">
        <f>'Input Order'!D35</f>
        <v>0</v>
      </c>
    </row>
    <row r="28" spans="2:7">
      <c r="B28" s="64" t="str">
        <f>'Input Order'!B36</f>
        <v>Expiration Date</v>
      </c>
      <c r="C28" s="64"/>
      <c r="E28" s="38">
        <f>'Input Order'!D36</f>
        <v>0</v>
      </c>
    </row>
    <row r="29" spans="2:7" ht="14.25" customHeight="1">
      <c r="B29" s="64"/>
      <c r="C29" s="64"/>
    </row>
    <row r="30" spans="2:7" ht="14.25" customHeight="1">
      <c r="B30" s="64" t="str">
        <f>'Input Order'!B38</f>
        <v>Signed</v>
      </c>
      <c r="C30" s="66"/>
      <c r="D30" s="39"/>
      <c r="E30" s="65"/>
      <c r="F30" s="65"/>
    </row>
    <row r="31" spans="2:7" ht="14.25" customHeight="1"/>
    <row r="32" spans="2:7" ht="14.25" hidden="1" customHeight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password="DC0A" sheet="1" objects="1" scenarios="1"/>
  <phoneticPr fontId="0" type="noConversion"/>
  <dataValidations count="1">
    <dataValidation type="list" allowBlank="1" showInputMessage="1" showErrorMessage="1" sqref="C27">
      <formula1>"Visa,MasterCard,AMX,Discover,PO Number,Check Enclosed"</formula1>
    </dataValidation>
  </dataValidations>
  <pageMargins left="0" right="0" top="0" bottom="0" header="0.5" footer="0.5"/>
  <pageSetup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About</vt:lpstr>
      <vt:lpstr>Input Order</vt:lpstr>
      <vt:lpstr>Print Order</vt:lpstr>
      <vt:lpstr>'Input Order'!Print_Area</vt:lpstr>
      <vt:lpstr>'Print Order'!Print_Area</vt:lpstr>
    </vt:vector>
  </TitlesOfParts>
  <Company>Durand Associates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Durand</dc:creator>
  <cp:lastModifiedBy>DURAND</cp:lastModifiedBy>
  <cp:lastPrinted>2006-01-02T23:59:21Z</cp:lastPrinted>
  <dcterms:created xsi:type="dcterms:W3CDTF">2003-12-24T17:14:56Z</dcterms:created>
  <dcterms:modified xsi:type="dcterms:W3CDTF">2025-11-04T14:55:54Z</dcterms:modified>
</cp:coreProperties>
</file>